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0" yWindow="0" windowWidth="18620" windowHeight="1644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<sst xmlns="http://schemas.openxmlformats.org/spreadsheetml/2006/main" count="255" uniqueCount="151">
  <si>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</si>
  <si>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</si>
  <si>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</si>
  <si>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</si>
  <si>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</si>
  <si>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</si>
  <si>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</si>
  <si>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</si>
  <si>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</si>
  <si>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</si>
  <si>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</si>
  <si>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</si>
  <si>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</si>
  <si>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</si>
  <si>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</si>
  <si>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</si>
  <si>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</si>
  <si>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</si>
  <si>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</si>
  <si>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</si>
  <si>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</si>
  <si>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</si>
  <si>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</si>
  <si>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</si>
  <si>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</si>
  <si>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</si>
  <si>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</si>
  <si>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</si>
  <si>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</si>
  <si>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</si>
  <si>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</si>
  <si>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</si>
  <si>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</si>
  <si>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</si>
  <si>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</si>
  <si>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</si>
  <si>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</si>
  <si>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</si>
  <si>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</si>
  <si>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</si>
  <si>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</si>
  <si>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</si>
  <si>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</si>
  <si>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</si>
  <si>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</si>
  <si>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</si>
  <si>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</si>
  <si>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</si>
  <si>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</si>
  <si>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</si>
  <si>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</si>
  <si>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</si>
  <si>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</si>
  <si>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</si>
  <si>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</si>
  <si>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</si>
  <si>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</si>
  <si>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</si>
  <si>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</si>
  <si>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</si>
  <si>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</si>
  <si>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</si>
  <si>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</si>
  <si>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</si>
  <si>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</si>
  <si>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</si>
  <si>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</si>
  <si>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</si>
  <si>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</si>
  <si>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</si>
  <si>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</si>
  <si>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</si>
  <si>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</si>
  <si>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</si>
  <si>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</si>
  <si>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</si>
  <si>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</si>
  <si>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</si>
  <si>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</si>
  <si>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</si>
  <si>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</si>
  <si>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</si>
  <si>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</si>
  <si>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</si>
  <si>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</si>
  <si>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</si>
  <si>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</si>
  <si>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</si>
  <si>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</si>
  <si>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</si>
  <si>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</si>
  <si>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</si>
  <si>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</si>
  <si>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</si>
  <si>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</si>
  <si>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</si>
  <si>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</si>
  <si>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</si>
  <si>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</si>
  <si>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</si>
  <si>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</si>
  <si>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</si>
  <si>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</si>
  <si>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</si>
  <si>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</si>
  <si>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</si>
  <si>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</si>
  <si>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</si>
  <si>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</si>
  <si>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</si>
  <si>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</si>
  <si>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</si>
  <si>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</si>
  <si>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</si>
  <si>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</si>
  <si>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</si>
  <si>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</si>
  <si>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</si>
  <si>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</si>
  <si>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</si>
  <si>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</si>
  <si>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</si>
  <si>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</si>
  <si>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</si>
  <si>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</si>
  <si>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</si>
  <si>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</si>
  <si>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</si>
  <si>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</si>
  <si>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</si>
  <si>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</si>
  <si>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</si>
  <si>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</si>
  <si>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</si>
  <si>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</si>
  <si>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FORT SAN PEDRO</t>
  </si>
  <si>
    <t>1-D</t>
  </si>
  <si>
    <t>Maria Janel S. Obnimaga-Miral</t>
  </si>
  <si>
    <t>CICC, Mandaue City</t>
  </si>
  <si>
    <t>BIG Hotel, Mandaue City</t>
  </si>
  <si>
    <t>Casino Español, Cebu City</t>
  </si>
  <si>
    <t>X</t>
  </si>
  <si>
    <t>Philip Estocada</t>
  </si>
  <si>
    <t xml:space="preserve">Gamaliela R. Paradero </t>
  </si>
  <si>
    <t>Robinsons Galleria</t>
  </si>
  <si>
    <t>JOSEPHUS M. GONZALES</t>
  </si>
  <si>
    <t>INSURANCE</t>
  </si>
  <si>
    <t>GAMALIELA PARADERO</t>
  </si>
  <si>
    <t>GIVING AID TO BRGY. TIPOLO FIRE VICTIMS</t>
  </si>
  <si>
    <t>BRGY. TIPOLO FIRE VICTIMS</t>
  </si>
  <si>
    <t>ONE ROTARY, ONE DISTRICT GRAND BLOOD LETTING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</si>
</sst>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1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1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mailto:blominoque@gmail.com" TargetMode="External"/><Relationship Id="rId2" Type="http://schemas.openxmlformats.org/officeDocument/2006/relationships/hyperlink" Target="mailto:govphilipta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zoomScale="125" zoomScaleNormal="200" zoomScalePageLayoutView="200" workbookViewId="0">
      <selection activeCell="P20" sqref="P20"/>
    </sheetView>
  </sheetViews>
  <sheetFormatPr baseColWidth="10" defaultColWidth="11.5" defaultRowHeight="13" x14ac:dyDescent="0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43647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6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143</v>
      </c>
      <c r="J6" s="197"/>
      <c r="K6" s="197"/>
      <c r="L6" s="197"/>
      <c r="M6" s="197"/>
      <c r="N6" s="197" t="s">
        <v>137</v>
      </c>
      <c r="O6" s="197"/>
      <c r="P6" s="198"/>
    </row>
    <row r="7" spans="1:16" ht="1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43690</v>
      </c>
      <c r="P8" s="181"/>
    </row>
    <row r="9" spans="1:16" s="34" customFormat="1" ht="14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3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43657</v>
      </c>
      <c r="C11" s="149"/>
      <c r="D11" s="155">
        <v>6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139</v>
      </c>
    </row>
    <row r="12" spans="1:16" s="36" customFormat="1" ht="12" customHeight="1" thickTop="1" thickBot="1">
      <c r="A12" s="84"/>
      <c r="B12" s="80">
        <v>43664</v>
      </c>
      <c r="C12" s="81"/>
      <c r="D12" s="91">
        <v>9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 t="s">
        <v>139</v>
      </c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4"/>
    </row>
    <row r="16" spans="1:16" s="36" customFormat="1" ht="12" customHeight="1" thickTop="1" thickBot="1">
      <c r="A16" s="84"/>
      <c r="B16" s="80">
        <v>43650</v>
      </c>
      <c r="C16" s="81"/>
      <c r="D16" s="167"/>
      <c r="E16" s="168"/>
      <c r="F16" s="75"/>
      <c r="G16" s="76"/>
      <c r="H16" s="77">
        <v>5</v>
      </c>
      <c r="I16" s="199"/>
      <c r="J16" s="88"/>
      <c r="K16" s="89"/>
      <c r="L16" s="90"/>
      <c r="M16" s="64"/>
      <c r="N16" s="64"/>
      <c r="O16" s="65"/>
      <c r="P16" s="45" t="s">
        <v>139</v>
      </c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>
        <v>43650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8</v>
      </c>
      <c r="M19" s="77"/>
      <c r="N19" s="78"/>
      <c r="O19" s="79"/>
      <c r="P19" s="45" t="s">
        <v>138</v>
      </c>
    </row>
    <row r="20" spans="1:16" s="36" customFormat="1" ht="12" customHeight="1" thickTop="1" thickBot="1">
      <c r="A20" s="84"/>
      <c r="B20" s="80">
        <v>43674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22</v>
      </c>
      <c r="M20" s="77"/>
      <c r="N20" s="78"/>
      <c r="O20" s="79"/>
      <c r="P20" s="45" t="s">
        <v>144</v>
      </c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>
        <v>43652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1</v>
      </c>
      <c r="O27" s="99"/>
      <c r="P27" s="46" t="s">
        <v>140</v>
      </c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26</v>
      </c>
      <c r="J31" s="104" t="s">
        <v>7</v>
      </c>
      <c r="K31" s="105"/>
      <c r="L31" s="105"/>
      <c r="M31" s="105"/>
      <c r="N31" s="105"/>
      <c r="O31" s="105"/>
      <c r="P31" s="3">
        <v>0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>
        <v>0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26</v>
      </c>
    </row>
    <row r="35" spans="1:16" ht="4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 t="s">
        <v>145</v>
      </c>
      <c r="C37" s="67"/>
      <c r="D37" s="67"/>
      <c r="E37" s="67"/>
      <c r="F37" s="67"/>
      <c r="G37" s="68"/>
      <c r="H37" s="161" t="s">
        <v>146</v>
      </c>
      <c r="I37" s="161"/>
      <c r="J37" s="161"/>
      <c r="K37" s="161"/>
      <c r="L37" s="161"/>
      <c r="M37" s="161" t="s">
        <v>147</v>
      </c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9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6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4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" customHeight="1">
      <c r="A52" s="140" t="str">
        <f>N6</f>
        <v>Maria Janel S. Obnimaga-Miral</v>
      </c>
      <c r="B52" s="141"/>
      <c r="C52" s="142"/>
      <c r="D52" s="142"/>
      <c r="E52" s="142"/>
      <c r="F52" s="142"/>
      <c r="G52" s="142" t="str">
        <f>I6</f>
        <v xml:space="preserve">Gamaliela R. Paradero </v>
      </c>
      <c r="H52" s="142"/>
      <c r="I52" s="142"/>
      <c r="J52" s="142"/>
      <c r="K52" s="142"/>
      <c r="L52" s="142"/>
      <c r="M52" s="143" t="s">
        <v>142</v>
      </c>
      <c r="N52" s="143"/>
      <c r="O52" s="143"/>
      <c r="P52" s="144"/>
    </row>
    <row r="53" spans="1:16" ht="14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zoomScale="125" zoomScaleNormal="200" zoomScalePageLayoutView="200" workbookViewId="0">
      <selection activeCell="Q16" sqref="Q16"/>
    </sheetView>
  </sheetViews>
  <sheetFormatPr baseColWidth="10" defaultRowHeight="12" x14ac:dyDescent="0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9" customHeight="1" thickBot="1">
      <c r="A3" s="200" t="str">
        <f>'Summary of Activities'!A6</f>
        <v>CEBU FORT SAN PEDRO</v>
      </c>
      <c r="B3" s="200"/>
      <c r="C3" s="200"/>
      <c r="D3" s="200"/>
      <c r="E3" s="200"/>
      <c r="F3" s="200" t="str">
        <f>'Summary of Activities'!I6</f>
        <v xml:space="preserve">Gamaliela R. Paradero </v>
      </c>
      <c r="G3" s="200"/>
      <c r="H3" s="200"/>
      <c r="I3" s="200"/>
      <c r="J3" s="200"/>
      <c r="K3" s="200"/>
      <c r="L3" s="200" t="str">
        <f>'Summary of Activities'!N6</f>
        <v>Maria Janel S. Obnimaga-Miral</v>
      </c>
      <c r="M3" s="200"/>
      <c r="N3" s="200"/>
      <c r="O3" s="200"/>
      <c r="P3" s="200"/>
      <c r="Q3" s="200"/>
      <c r="R3" s="200" t="str">
        <f>'Summary of Activities'!H6</f>
        <v>1-D</v>
      </c>
      <c r="S3" s="200"/>
      <c r="T3" s="203">
        <f>'Summary of Activities'!K2</f>
        <v>43647</v>
      </c>
      <c r="U3" s="200"/>
      <c r="V3" s="200"/>
      <c r="W3" s="204">
        <f>'Summary of Activities'!O8</f>
        <v>43690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 ht="10">
      <c r="A5" s="277">
        <v>1</v>
      </c>
      <c r="B5" s="279">
        <f>'Summary of Activities'!B19</f>
        <v>43650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141</v>
      </c>
      <c r="V5" s="246" t="s">
        <v>52</v>
      </c>
      <c r="W5" s="246"/>
      <c r="X5" s="247"/>
    </row>
    <row r="6" spans="1:24" s="7" customFormat="1" ht="13" thickBot="1">
      <c r="A6" s="277"/>
      <c r="B6" s="280"/>
      <c r="C6" s="48"/>
      <c r="D6" s="49"/>
      <c r="E6" s="50"/>
      <c r="F6" s="51"/>
      <c r="G6" s="49"/>
      <c r="H6" s="52"/>
      <c r="I6" s="48">
        <v>100</v>
      </c>
      <c r="J6" s="49">
        <v>12</v>
      </c>
      <c r="K6" s="50">
        <v>10000</v>
      </c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" thickBot="1">
      <c r="A7" s="278"/>
      <c r="B7" s="281"/>
      <c r="C7" s="250" t="s">
        <v>41</v>
      </c>
      <c r="D7" s="251"/>
      <c r="E7" s="252" t="s">
        <v>148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149</v>
      </c>
      <c r="U7" s="252"/>
      <c r="V7" s="252"/>
      <c r="W7" s="252"/>
      <c r="X7" s="254"/>
    </row>
    <row r="8" spans="1:24" ht="5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 ht="10">
      <c r="A10" s="277">
        <v>2</v>
      </c>
      <c r="B10" s="279">
        <f>'Summary of Activities'!B20</f>
        <v>43674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 t="s">
        <v>141</v>
      </c>
      <c r="V10" s="246" t="s">
        <v>52</v>
      </c>
      <c r="W10" s="246"/>
      <c r="X10" s="247"/>
    </row>
    <row r="11" spans="1:24" s="7" customFormat="1" ht="13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700</v>
      </c>
      <c r="P11" s="49">
        <v>12</v>
      </c>
      <c r="Q11" s="50">
        <v>10000</v>
      </c>
      <c r="R11" s="51"/>
      <c r="S11" s="49"/>
      <c r="T11" s="52"/>
      <c r="U11" s="54"/>
      <c r="V11" s="248" t="s">
        <v>50</v>
      </c>
      <c r="W11" s="248"/>
      <c r="X11" s="249"/>
    </row>
    <row r="12" spans="1:24" ht="13" thickBot="1">
      <c r="A12" s="278"/>
      <c r="B12" s="281"/>
      <c r="C12" s="250" t="s">
        <v>41</v>
      </c>
      <c r="D12" s="251"/>
      <c r="E12" s="252" t="s">
        <v>150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 ht="10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 ht="10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 ht="10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 ht="10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 ht="10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 ht="10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3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100</v>
      </c>
      <c r="G49" s="218"/>
      <c r="H49" s="217">
        <f>J6+J11+J16+J21+J26+J31+J36+J41</f>
        <v>12</v>
      </c>
      <c r="I49" s="218"/>
      <c r="J49" s="238">
        <f>K6+K11+K16+K21+K26+K31+K36+K41</f>
        <v>10000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700</v>
      </c>
      <c r="G51" s="218"/>
      <c r="H51" s="217">
        <f>P6+P11+P16+P21+P26+P31+P36+P41</f>
        <v>12</v>
      </c>
      <c r="I51" s="218"/>
      <c r="J51" s="238">
        <f>Q6+Q11+Q16+Q21+Q26+Q31+Q36+Q41</f>
        <v>10000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" customHeight="1" thickBot="1">
      <c r="A54" s="232" t="s">
        <v>56</v>
      </c>
      <c r="B54" s="233"/>
      <c r="C54" s="233"/>
      <c r="D54" s="233"/>
      <c r="E54" s="234"/>
      <c r="F54" s="229">
        <f>SUM(F47:G51)</f>
        <v>800</v>
      </c>
      <c r="G54" s="230"/>
      <c r="H54" s="229">
        <f>SUM(H47:I52)</f>
        <v>24</v>
      </c>
      <c r="I54" s="230"/>
      <c r="J54" s="226">
        <f>SUM(J47:L52)</f>
        <v>20000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150" workbookViewId="0">
      <selection activeCell="G39" sqref="G39:I39"/>
    </sheetView>
  </sheetViews>
  <sheetFormatPr baseColWidth="10" defaultRowHeight="13" x14ac:dyDescent="0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9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7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4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Maria Janel Obnimaga</cp:lastModifiedBy>
  <cp:lastPrinted>2019-08-15T06:18:49Z</cp:lastPrinted>
  <dcterms:created xsi:type="dcterms:W3CDTF">2013-07-03T03:04:40Z</dcterms:created>
  <dcterms:modified xsi:type="dcterms:W3CDTF">2019-08-15T06:18:54Z</dcterms:modified>
</cp:coreProperties>
</file>